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-pc\Desktop\"/>
    </mc:Choice>
  </mc:AlternateContent>
  <xr:revisionPtr revIDLastSave="0" documentId="13_ncr:1_{606F3BB1-AEAC-4C96-80C9-CB1F5AF4C9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5.1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C35" i="1"/>
  <c r="F43" i="1"/>
  <c r="C34" i="1"/>
  <c r="F42" i="1"/>
  <c r="F41" i="1"/>
  <c r="F34" i="1"/>
  <c r="F33" i="1"/>
  <c r="F32" i="1"/>
  <c r="F31" i="1"/>
  <c r="C32" i="1"/>
  <c r="F30" i="1"/>
  <c r="F29" i="1"/>
  <c r="F28" i="1"/>
  <c r="F27" i="1"/>
  <c r="F48" i="1"/>
  <c r="C27" i="1"/>
  <c r="F20" i="1"/>
  <c r="F19" i="1"/>
  <c r="F18" i="1"/>
  <c r="C20" i="1"/>
  <c r="F17" i="1"/>
  <c r="C19" i="1"/>
  <c r="C6" i="1"/>
  <c r="C5" i="1"/>
  <c r="C4" i="1"/>
</calcChain>
</file>

<file path=xl/sharedStrings.xml><?xml version="1.0" encoding="utf-8"?>
<sst xmlns="http://schemas.openxmlformats.org/spreadsheetml/2006/main" count="120" uniqueCount="64">
  <si>
    <t xml:space="preserve">5.1.3 Percentage of students benefitted by guidance for competitive examinations and career counselling offered by the institution 
during the last five years
</t>
  </si>
  <si>
    <t>Year</t>
  </si>
  <si>
    <t xml:space="preserve">Guidance for competitive examinations  </t>
  </si>
  <si>
    <t xml:space="preserve">Details of career counselling </t>
  </si>
  <si>
    <t xml:space="preserve">Name of the Activity </t>
  </si>
  <si>
    <t>Number of students participated</t>
  </si>
  <si>
    <t>Number of students qualified in the competitive examinations</t>
  </si>
  <si>
    <t>Number of students placed</t>
  </si>
  <si>
    <t>2018-19</t>
  </si>
  <si>
    <t>PREPARATION FOR COMPETITIVE EXAM</t>
  </si>
  <si>
    <t>PREPARATION FOR BANK EXAM</t>
  </si>
  <si>
    <t>GENERAL KNOWLEDGE FOR COMPETITIVE EXAMINATION</t>
  </si>
  <si>
    <t>2 Days Career Opportunity Fare 12, 13/02/2019</t>
  </si>
  <si>
    <t>Shishya Ke Prati Guru Ka Dayitwa</t>
  </si>
  <si>
    <t>Ek Bharat-Shresth Bharat</t>
  </si>
  <si>
    <t>Moral Values And Education</t>
  </si>
  <si>
    <t xml:space="preserve">Prajatantra Ka Aadhar Matdan </t>
  </si>
  <si>
    <t>Deep Se Deep Jale (Parasparik Sohadra Evam Bhai Chara)</t>
  </si>
  <si>
    <t>Swarnim Bhavishya Ka Moolaadhar Charitra Nirman</t>
  </si>
  <si>
    <t>Tatkalik Bhashan</t>
  </si>
  <si>
    <t>Pareeksha Darne Ki Nhi Sawarne Ki Vishay Vastu (Pareeksha Poorva Taiyari Par Charcha)</t>
  </si>
  <si>
    <t>Aadi Sankracharya Aur Adwait Siddhant</t>
  </si>
  <si>
    <t>2019-20</t>
  </si>
  <si>
    <t>Solving problems of new admitted students for subject selection and SWOT analysis</t>
  </si>
  <si>
    <t>How to choose correct subject and correct class?</t>
  </si>
  <si>
    <t>Career in Commerce</t>
  </si>
  <si>
    <t>Prepration of General Knowledge for Civil Services</t>
  </si>
  <si>
    <t>Prepration of MP State Services Examination</t>
  </si>
  <si>
    <t>2 Days Career Opportunity Fare 07, 08/02/2020</t>
  </si>
  <si>
    <t>Guru Nanak Dev Ke Vichar</t>
  </si>
  <si>
    <t>2020-21</t>
  </si>
  <si>
    <t>NEP-2020 and Introducation to Geography of India</t>
  </si>
  <si>
    <t>NEP-2020 and Opportunity to self employment</t>
  </si>
  <si>
    <t>NEP-2020 and cottage and small scale industries</t>
  </si>
  <si>
    <t>Simple ways to get technical skill employment, creative writing and employment, importance of entrepreneurship in life</t>
  </si>
  <si>
    <t>Qualities of an entrepreneur, the mantra of success, unbroken efforts</t>
  </si>
  <si>
    <t>2021-22</t>
  </si>
  <si>
    <t>Career Guidence</t>
  </si>
  <si>
    <t>Vocational Course</t>
  </si>
  <si>
    <t>CCTV Technical Training</t>
  </si>
  <si>
    <t>Entrepreneurship and Self Reliance</t>
  </si>
  <si>
    <t>Development of oratory and leadership skills</t>
  </si>
  <si>
    <t>How to prepare for competitive exams?</t>
  </si>
  <si>
    <t>Importance of technology for getting employment</t>
  </si>
  <si>
    <t>leadership development</t>
  </si>
  <si>
    <t>Various dimensions of personality development</t>
  </si>
  <si>
    <t>Formal wear and our personality</t>
  </si>
  <si>
    <t>information about medicinal plants</t>
  </si>
  <si>
    <t>How to start your own business?</t>
  </si>
  <si>
    <t>yoga and career</t>
  </si>
  <si>
    <t>call center executive</t>
  </si>
  <si>
    <t>Importance of Yoga and Pranayama in the Corona period</t>
  </si>
  <si>
    <t>computer education and employment</t>
  </si>
  <si>
    <t>magic of positive thinking</t>
  </si>
  <si>
    <t>jobs in journalism</t>
  </si>
  <si>
    <t>Guidance for writing prepared and accurate answers for the exam</t>
  </si>
  <si>
    <t>Guidance for the preparation of examinations</t>
  </si>
  <si>
    <t>Rojgar Diwas</t>
  </si>
  <si>
    <t>2022-23</t>
  </si>
  <si>
    <t>Personality Development</t>
  </si>
  <si>
    <t>Self Employment</t>
  </si>
  <si>
    <t>Industrial Visit to NFL, Vijaypur</t>
  </si>
  <si>
    <t>Training Camp under PMEGP Scheme</t>
  </si>
  <si>
    <t>Induction 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</si>
</sst>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G58"/>
  <sheetViews>
    <sheetView tabSelected="1" topLeftCell="A29" zoomScale="85" zoomScaleNormal="85" workbookViewId="0">
      <selection activeCell="F54" sqref="F54"/>
    </sheetView>
  </sheetViews>
  <sheetFormatPr defaultColWidth="24.42578125" defaultRowHeight="15" x14ac:dyDescent="0.25"/>
  <cols>
    <col min="1" max="1" width="16" customWidth="1"/>
    <col min="2" max="2" width="33" customWidth="1"/>
    <col min="3" max="4" width="37.42578125" customWidth="1"/>
    <col min="5" max="5" width="29.85546875" customWidth="1"/>
    <col min="6" max="7" width="37.4257812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s="1" customFormat="1" x14ac:dyDescent="0.25">
      <c r="A2" s="11" t="s">
        <v>1</v>
      </c>
      <c r="B2" s="13" t="s">
        <v>2</v>
      </c>
      <c r="C2" s="14"/>
      <c r="D2" s="15"/>
      <c r="E2" s="13" t="s">
        <v>3</v>
      </c>
      <c r="F2" s="14"/>
      <c r="G2" s="15"/>
    </row>
    <row r="3" spans="1:7" ht="30" x14ac:dyDescent="0.25">
      <c r="A3" s="12"/>
      <c r="B3" s="2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7</v>
      </c>
    </row>
    <row r="4" spans="1:7" ht="30" x14ac:dyDescent="0.25">
      <c r="A4" s="4" t="s">
        <v>8</v>
      </c>
      <c r="B4" s="5" t="s">
        <v>9</v>
      </c>
      <c r="C4" s="4">
        <f>217+148</f>
        <v>365</v>
      </c>
      <c r="D4" s="4">
        <v>0</v>
      </c>
      <c r="E4" s="5" t="s">
        <v>12</v>
      </c>
      <c r="F4" s="4">
        <v>632</v>
      </c>
      <c r="G4" s="16">
        <v>0</v>
      </c>
    </row>
    <row r="5" spans="1:7" ht="60" x14ac:dyDescent="0.25">
      <c r="A5" s="4" t="s">
        <v>8</v>
      </c>
      <c r="B5" s="5" t="s">
        <v>10</v>
      </c>
      <c r="C5" s="4">
        <f>218+151</f>
        <v>369</v>
      </c>
      <c r="D5" s="4">
        <v>0</v>
      </c>
      <c r="E5" s="7" t="s">
        <v>20</v>
      </c>
      <c r="F5" s="8">
        <v>220</v>
      </c>
      <c r="G5" s="16">
        <v>0</v>
      </c>
    </row>
    <row r="6" spans="1:7" ht="30" x14ac:dyDescent="0.25">
      <c r="A6" s="4" t="s">
        <v>8</v>
      </c>
      <c r="B6" s="5" t="s">
        <v>11</v>
      </c>
      <c r="C6" s="4">
        <f>215+153</f>
        <v>368</v>
      </c>
      <c r="D6" s="4">
        <v>0</v>
      </c>
      <c r="E6" s="4"/>
      <c r="F6" s="16"/>
      <c r="G6" s="16">
        <v>0</v>
      </c>
    </row>
    <row r="7" spans="1:7" x14ac:dyDescent="0.25">
      <c r="A7" s="4" t="s">
        <v>8</v>
      </c>
      <c r="B7" s="16"/>
      <c r="C7" s="16"/>
      <c r="D7" s="4">
        <v>0</v>
      </c>
      <c r="G7" s="16">
        <v>0</v>
      </c>
    </row>
    <row r="8" spans="1:7" x14ac:dyDescent="0.25">
      <c r="A8" s="6" t="s">
        <v>8</v>
      </c>
      <c r="B8" s="7" t="s">
        <v>13</v>
      </c>
      <c r="C8" s="8">
        <v>130</v>
      </c>
      <c r="D8" s="4">
        <v>0</v>
      </c>
      <c r="E8" s="9"/>
      <c r="F8" s="16"/>
      <c r="G8" s="16">
        <v>0</v>
      </c>
    </row>
    <row r="9" spans="1:7" x14ac:dyDescent="0.25">
      <c r="A9" s="6" t="s">
        <v>8</v>
      </c>
      <c r="B9" s="7" t="s">
        <v>14</v>
      </c>
      <c r="C9" s="8">
        <v>350</v>
      </c>
      <c r="D9" s="4">
        <v>0</v>
      </c>
      <c r="E9" s="9"/>
      <c r="F9" s="16"/>
      <c r="G9" s="16">
        <v>0</v>
      </c>
    </row>
    <row r="10" spans="1:7" x14ac:dyDescent="0.25">
      <c r="A10" s="6" t="s">
        <v>8</v>
      </c>
      <c r="B10" s="7" t="s">
        <v>15</v>
      </c>
      <c r="C10" s="8">
        <v>250</v>
      </c>
      <c r="D10" s="4">
        <v>0</v>
      </c>
      <c r="E10" s="9"/>
      <c r="F10" s="16"/>
      <c r="G10" s="16">
        <v>0</v>
      </c>
    </row>
    <row r="11" spans="1:7" x14ac:dyDescent="0.25">
      <c r="A11" s="6" t="s">
        <v>8</v>
      </c>
      <c r="B11" s="7" t="s">
        <v>16</v>
      </c>
      <c r="C11" s="8">
        <v>200</v>
      </c>
      <c r="D11" s="4">
        <v>0</v>
      </c>
      <c r="E11" s="9"/>
      <c r="F11" s="16"/>
      <c r="G11" s="16">
        <v>0</v>
      </c>
    </row>
    <row r="12" spans="1:7" ht="30" x14ac:dyDescent="0.25">
      <c r="A12" s="6" t="s">
        <v>8</v>
      </c>
      <c r="B12" s="7" t="s">
        <v>17</v>
      </c>
      <c r="C12" s="8">
        <v>191</v>
      </c>
      <c r="D12" s="4">
        <v>0</v>
      </c>
      <c r="E12" s="9"/>
      <c r="F12" s="16"/>
      <c r="G12" s="16">
        <v>0</v>
      </c>
    </row>
    <row r="13" spans="1:7" ht="30" x14ac:dyDescent="0.25">
      <c r="A13" s="6" t="s">
        <v>8</v>
      </c>
      <c r="B13" s="7" t="s">
        <v>18</v>
      </c>
      <c r="C13" s="8">
        <v>204</v>
      </c>
      <c r="D13" s="4">
        <v>0</v>
      </c>
      <c r="E13" s="9"/>
      <c r="F13" s="16"/>
      <c r="G13" s="16">
        <v>0</v>
      </c>
    </row>
    <row r="14" spans="1:7" x14ac:dyDescent="0.25">
      <c r="A14" s="6" t="s">
        <v>8</v>
      </c>
      <c r="B14" s="7" t="s">
        <v>19</v>
      </c>
      <c r="C14" s="8">
        <v>195</v>
      </c>
      <c r="D14" s="4">
        <v>0</v>
      </c>
      <c r="E14" s="9"/>
      <c r="F14" s="16"/>
      <c r="G14" s="16">
        <v>0</v>
      </c>
    </row>
    <row r="15" spans="1:7" x14ac:dyDescent="0.25">
      <c r="A15" s="6" t="s">
        <v>8</v>
      </c>
      <c r="B15" s="16"/>
      <c r="C15" s="16"/>
      <c r="D15" s="4">
        <v>0</v>
      </c>
      <c r="G15" s="16">
        <v>0</v>
      </c>
    </row>
    <row r="16" spans="1:7" ht="30" x14ac:dyDescent="0.25">
      <c r="A16" s="6" t="s">
        <v>8</v>
      </c>
      <c r="B16" s="7" t="s">
        <v>21</v>
      </c>
      <c r="C16" s="8">
        <v>220</v>
      </c>
      <c r="D16" s="4">
        <v>0</v>
      </c>
      <c r="E16" s="9"/>
      <c r="F16" s="16"/>
      <c r="G16" s="16">
        <v>0</v>
      </c>
    </row>
    <row r="17" spans="1:7" ht="30" x14ac:dyDescent="0.25">
      <c r="A17" s="6" t="s">
        <v>22</v>
      </c>
      <c r="B17" s="7" t="s">
        <v>63</v>
      </c>
      <c r="C17" s="8">
        <v>4444</v>
      </c>
      <c r="D17" s="4">
        <v>0</v>
      </c>
      <c r="E17" s="5" t="s">
        <v>11</v>
      </c>
      <c r="F17" s="4">
        <f>220+152</f>
        <v>372</v>
      </c>
      <c r="G17" s="16">
        <v>0</v>
      </c>
    </row>
    <row r="18" spans="1:7" ht="45" x14ac:dyDescent="0.25">
      <c r="A18" s="4" t="s">
        <v>22</v>
      </c>
      <c r="B18" s="5" t="s">
        <v>23</v>
      </c>
      <c r="C18" s="4">
        <v>2000</v>
      </c>
      <c r="D18" s="4">
        <v>0</v>
      </c>
      <c r="E18" s="5" t="s">
        <v>25</v>
      </c>
      <c r="F18" s="4">
        <f>140+98</f>
        <v>238</v>
      </c>
      <c r="G18" s="16">
        <v>0</v>
      </c>
    </row>
    <row r="19" spans="1:7" ht="30" x14ac:dyDescent="0.25">
      <c r="A19" s="4" t="s">
        <v>22</v>
      </c>
      <c r="B19" s="5" t="s">
        <v>24</v>
      </c>
      <c r="C19" s="4">
        <f>228+149</f>
        <v>377</v>
      </c>
      <c r="D19" s="4">
        <v>0</v>
      </c>
      <c r="E19" s="5" t="s">
        <v>26</v>
      </c>
      <c r="F19" s="4">
        <f>221+158</f>
        <v>379</v>
      </c>
      <c r="G19" s="16">
        <v>0</v>
      </c>
    </row>
    <row r="20" spans="1:7" ht="30" x14ac:dyDescent="0.25">
      <c r="A20" s="4" t="s">
        <v>22</v>
      </c>
      <c r="B20" s="5" t="s">
        <v>9</v>
      </c>
      <c r="C20" s="4">
        <f>219+146</f>
        <v>365</v>
      </c>
      <c r="D20" s="4">
        <v>0</v>
      </c>
      <c r="E20" s="5" t="s">
        <v>27</v>
      </c>
      <c r="F20" s="4">
        <f>142+101</f>
        <v>243</v>
      </c>
      <c r="G20" s="16">
        <v>0</v>
      </c>
    </row>
    <row r="21" spans="1:7" ht="30" x14ac:dyDescent="0.25">
      <c r="A21" s="4" t="s">
        <v>22</v>
      </c>
      <c r="B21" s="7" t="s">
        <v>29</v>
      </c>
      <c r="C21" s="8">
        <v>120</v>
      </c>
      <c r="D21" s="4">
        <v>0</v>
      </c>
      <c r="E21" s="5" t="s">
        <v>28</v>
      </c>
      <c r="F21" s="4">
        <v>452</v>
      </c>
      <c r="G21" s="16">
        <v>0</v>
      </c>
    </row>
    <row r="22" spans="1:7" x14ac:dyDescent="0.25">
      <c r="A22" s="4" t="s">
        <v>22</v>
      </c>
      <c r="B22" s="16"/>
      <c r="C22" s="16"/>
      <c r="D22" s="4">
        <v>0</v>
      </c>
      <c r="E22" s="16"/>
      <c r="F22" s="16"/>
      <c r="G22" s="16">
        <v>0</v>
      </c>
    </row>
    <row r="23" spans="1:7" x14ac:dyDescent="0.25">
      <c r="A23" s="4" t="s">
        <v>22</v>
      </c>
      <c r="B23" s="16"/>
      <c r="C23" s="16"/>
      <c r="D23" s="4">
        <v>0</v>
      </c>
      <c r="E23" s="16"/>
      <c r="F23" s="16"/>
      <c r="G23" s="16">
        <v>0</v>
      </c>
    </row>
    <row r="24" spans="1:7" x14ac:dyDescent="0.25">
      <c r="A24" s="4" t="s">
        <v>22</v>
      </c>
      <c r="B24" s="16"/>
      <c r="C24" s="16"/>
      <c r="D24" s="4">
        <v>0</v>
      </c>
      <c r="E24" s="16"/>
      <c r="F24" s="16"/>
      <c r="G24" s="16">
        <v>0</v>
      </c>
    </row>
    <row r="25" spans="1:7" x14ac:dyDescent="0.25">
      <c r="A25" s="4" t="s">
        <v>22</v>
      </c>
      <c r="B25" s="16"/>
      <c r="C25" s="16"/>
      <c r="D25" s="4">
        <v>0</v>
      </c>
      <c r="E25" s="16"/>
      <c r="F25" s="16"/>
      <c r="G25" s="16">
        <v>0</v>
      </c>
    </row>
    <row r="26" spans="1:7" x14ac:dyDescent="0.25">
      <c r="A26" s="6" t="s">
        <v>22</v>
      </c>
      <c r="D26" s="4">
        <v>0</v>
      </c>
      <c r="G26" s="16">
        <v>0</v>
      </c>
    </row>
    <row r="27" spans="1:7" ht="30" x14ac:dyDescent="0.25">
      <c r="A27" s="4" t="s">
        <v>30</v>
      </c>
      <c r="B27" s="5" t="s">
        <v>31</v>
      </c>
      <c r="C27" s="4">
        <f>225+158</f>
        <v>383</v>
      </c>
      <c r="D27" s="4">
        <v>0</v>
      </c>
      <c r="E27" s="5" t="s">
        <v>33</v>
      </c>
      <c r="F27" s="4">
        <f>145+108</f>
        <v>253</v>
      </c>
      <c r="G27" s="16">
        <v>0</v>
      </c>
    </row>
    <row r="28" spans="1:7" ht="75" x14ac:dyDescent="0.25">
      <c r="A28" s="4" t="s">
        <v>30</v>
      </c>
      <c r="B28" s="16"/>
      <c r="C28" s="16"/>
      <c r="D28" s="4">
        <v>0</v>
      </c>
      <c r="E28" s="5" t="s">
        <v>34</v>
      </c>
      <c r="F28" s="4">
        <f>221+158</f>
        <v>379</v>
      </c>
      <c r="G28" s="16">
        <v>0</v>
      </c>
    </row>
    <row r="29" spans="1:7" ht="45" x14ac:dyDescent="0.25">
      <c r="A29" s="4" t="s">
        <v>30</v>
      </c>
      <c r="B29" s="16"/>
      <c r="C29" s="16"/>
      <c r="D29" s="4">
        <v>0</v>
      </c>
      <c r="E29" s="5" t="s">
        <v>35</v>
      </c>
      <c r="F29" s="4">
        <f>142+101</f>
        <v>243</v>
      </c>
      <c r="G29" s="16">
        <v>0</v>
      </c>
    </row>
    <row r="30" spans="1:7" x14ac:dyDescent="0.25">
      <c r="A30" s="4" t="s">
        <v>30</v>
      </c>
      <c r="B30" s="16"/>
      <c r="C30" s="16"/>
      <c r="D30" s="4">
        <v>0</v>
      </c>
      <c r="E30" s="5" t="s">
        <v>37</v>
      </c>
      <c r="F30" s="4">
        <f>32+44</f>
        <v>76</v>
      </c>
      <c r="G30" s="16">
        <v>0</v>
      </c>
    </row>
    <row r="31" spans="1:7" x14ac:dyDescent="0.25">
      <c r="A31" s="4" t="s">
        <v>30</v>
      </c>
      <c r="B31" s="16"/>
      <c r="C31" s="16"/>
      <c r="D31" s="4">
        <v>0</v>
      </c>
      <c r="E31" s="5" t="s">
        <v>39</v>
      </c>
      <c r="F31" s="4">
        <f>55+39</f>
        <v>94</v>
      </c>
      <c r="G31" s="16">
        <v>0</v>
      </c>
    </row>
    <row r="32" spans="1:7" ht="30" x14ac:dyDescent="0.25">
      <c r="A32" s="4" t="s">
        <v>36</v>
      </c>
      <c r="B32" s="5" t="s">
        <v>38</v>
      </c>
      <c r="C32" s="4">
        <f>60+39</f>
        <v>99</v>
      </c>
      <c r="D32" s="4">
        <v>0</v>
      </c>
      <c r="E32" s="5" t="s">
        <v>40</v>
      </c>
      <c r="F32" s="4">
        <f>54+57</f>
        <v>111</v>
      </c>
      <c r="G32" s="16">
        <v>0</v>
      </c>
    </row>
    <row r="33" spans="1:7" ht="30" x14ac:dyDescent="0.25">
      <c r="A33" s="4" t="s">
        <v>36</v>
      </c>
      <c r="B33" s="5" t="s">
        <v>47</v>
      </c>
      <c r="C33" s="4">
        <v>81</v>
      </c>
      <c r="D33" s="4">
        <v>0</v>
      </c>
      <c r="E33" s="5" t="s">
        <v>41</v>
      </c>
      <c r="F33" s="4">
        <f>54+57</f>
        <v>111</v>
      </c>
      <c r="G33" s="16">
        <v>0</v>
      </c>
    </row>
    <row r="34" spans="1:7" ht="30" x14ac:dyDescent="0.25">
      <c r="A34" s="4" t="s">
        <v>36</v>
      </c>
      <c r="B34" s="5" t="s">
        <v>51</v>
      </c>
      <c r="C34" s="4">
        <f>29+28</f>
        <v>57</v>
      </c>
      <c r="D34" s="4">
        <v>0</v>
      </c>
      <c r="E34" s="5" t="s">
        <v>42</v>
      </c>
      <c r="F34" s="4">
        <f>54+57</f>
        <v>111</v>
      </c>
      <c r="G34" s="16">
        <v>0</v>
      </c>
    </row>
    <row r="35" spans="1:7" ht="30" x14ac:dyDescent="0.25">
      <c r="A35" s="4" t="s">
        <v>36</v>
      </c>
      <c r="B35" s="5" t="s">
        <v>53</v>
      </c>
      <c r="C35" s="4">
        <f>29+28</f>
        <v>57</v>
      </c>
      <c r="D35" s="4">
        <v>0</v>
      </c>
      <c r="E35" s="5" t="s">
        <v>43</v>
      </c>
      <c r="F35" s="4">
        <v>102</v>
      </c>
      <c r="G35" s="16">
        <v>0</v>
      </c>
    </row>
    <row r="36" spans="1:7" ht="30" x14ac:dyDescent="0.25">
      <c r="A36" s="4" t="s">
        <v>36</v>
      </c>
      <c r="B36" s="5" t="s">
        <v>55</v>
      </c>
      <c r="C36" s="4">
        <v>60</v>
      </c>
      <c r="D36" s="4">
        <v>0</v>
      </c>
      <c r="E36" s="5" t="s">
        <v>44</v>
      </c>
      <c r="F36" s="4">
        <v>102</v>
      </c>
      <c r="G36" s="16">
        <v>0</v>
      </c>
    </row>
    <row r="37" spans="1:7" ht="30" x14ac:dyDescent="0.25">
      <c r="A37" s="4" t="s">
        <v>36</v>
      </c>
      <c r="B37" s="5" t="s">
        <v>56</v>
      </c>
      <c r="C37" s="4">
        <v>29</v>
      </c>
      <c r="D37" s="4">
        <v>0</v>
      </c>
      <c r="E37" s="5" t="s">
        <v>45</v>
      </c>
      <c r="F37" s="4">
        <v>81</v>
      </c>
      <c r="G37" s="16">
        <v>0</v>
      </c>
    </row>
    <row r="38" spans="1:7" ht="30" x14ac:dyDescent="0.25">
      <c r="A38" s="4" t="s">
        <v>36</v>
      </c>
      <c r="B38" s="16"/>
      <c r="C38" s="16"/>
      <c r="D38" s="4">
        <v>0</v>
      </c>
      <c r="E38" s="5" t="s">
        <v>46</v>
      </c>
      <c r="F38" s="4">
        <v>81</v>
      </c>
      <c r="G38" s="16">
        <v>0</v>
      </c>
    </row>
    <row r="39" spans="1:7" ht="30" x14ac:dyDescent="0.25">
      <c r="A39" s="4" t="s">
        <v>36</v>
      </c>
      <c r="B39" s="16"/>
      <c r="C39" s="16"/>
      <c r="D39" s="4">
        <v>0</v>
      </c>
      <c r="E39" s="5" t="s">
        <v>42</v>
      </c>
      <c r="F39" s="4">
        <v>81</v>
      </c>
      <c r="G39" s="16">
        <v>0</v>
      </c>
    </row>
    <row r="40" spans="1:7" ht="30" x14ac:dyDescent="0.25">
      <c r="A40" s="4" t="s">
        <v>36</v>
      </c>
      <c r="B40" s="16"/>
      <c r="C40" s="16"/>
      <c r="D40" s="4">
        <v>0</v>
      </c>
      <c r="E40" s="5" t="s">
        <v>48</v>
      </c>
      <c r="F40" s="4">
        <v>81</v>
      </c>
      <c r="G40" s="16">
        <v>0</v>
      </c>
    </row>
    <row r="41" spans="1:7" x14ac:dyDescent="0.25">
      <c r="A41" s="4" t="s">
        <v>36</v>
      </c>
      <c r="B41" s="16"/>
      <c r="C41" s="16"/>
      <c r="D41" s="4">
        <v>0</v>
      </c>
      <c r="E41" s="5" t="s">
        <v>49</v>
      </c>
      <c r="F41" s="4">
        <f>33+30</f>
        <v>63</v>
      </c>
      <c r="G41" s="16">
        <v>0</v>
      </c>
    </row>
    <row r="42" spans="1:7" x14ac:dyDescent="0.25">
      <c r="A42" s="4" t="s">
        <v>36</v>
      </c>
      <c r="B42" s="16"/>
      <c r="C42" s="16"/>
      <c r="D42" s="4">
        <v>0</v>
      </c>
      <c r="E42" s="5" t="s">
        <v>50</v>
      </c>
      <c r="F42" s="4">
        <f>36+19</f>
        <v>55</v>
      </c>
      <c r="G42" s="16">
        <v>0</v>
      </c>
    </row>
    <row r="43" spans="1:7" ht="30" x14ac:dyDescent="0.25">
      <c r="A43" s="4" t="s">
        <v>36</v>
      </c>
      <c r="B43" s="16"/>
      <c r="C43" s="16"/>
      <c r="D43" s="4">
        <v>0</v>
      </c>
      <c r="E43" s="5" t="s">
        <v>52</v>
      </c>
      <c r="F43" s="4">
        <f>29+28</f>
        <v>57</v>
      </c>
      <c r="G43" s="16">
        <v>0</v>
      </c>
    </row>
    <row r="44" spans="1:7" x14ac:dyDescent="0.25">
      <c r="A44" s="4" t="s">
        <v>36</v>
      </c>
      <c r="B44" s="16"/>
      <c r="C44" s="16"/>
      <c r="D44" s="4">
        <v>0</v>
      </c>
      <c r="E44" s="5" t="s">
        <v>54</v>
      </c>
      <c r="F44" s="4">
        <v>60</v>
      </c>
      <c r="G44" s="16">
        <v>0</v>
      </c>
    </row>
    <row r="45" spans="1:7" x14ac:dyDescent="0.25">
      <c r="A45" s="4" t="s">
        <v>36</v>
      </c>
      <c r="B45" s="16"/>
      <c r="C45" s="16"/>
      <c r="D45" s="4">
        <v>0</v>
      </c>
      <c r="E45" s="5" t="s">
        <v>57</v>
      </c>
      <c r="F45" s="4">
        <v>402</v>
      </c>
      <c r="G45" s="16">
        <v>0</v>
      </c>
    </row>
    <row r="46" spans="1:7" x14ac:dyDescent="0.25">
      <c r="A46" s="4" t="s">
        <v>36</v>
      </c>
      <c r="B46" s="16"/>
      <c r="C46" s="16"/>
      <c r="D46" s="4">
        <v>0</v>
      </c>
      <c r="E46" s="5" t="s">
        <v>59</v>
      </c>
      <c r="F46" s="4">
        <f>25+43</f>
        <v>68</v>
      </c>
      <c r="G46" s="16">
        <v>0</v>
      </c>
    </row>
    <row r="47" spans="1:7" x14ac:dyDescent="0.25">
      <c r="A47" s="4" t="s">
        <v>36</v>
      </c>
      <c r="B47" s="16"/>
      <c r="C47" s="16"/>
      <c r="D47" s="4">
        <v>0</v>
      </c>
      <c r="E47" s="5" t="s">
        <v>60</v>
      </c>
      <c r="F47" s="4">
        <f>32+53</f>
        <v>85</v>
      </c>
      <c r="G47" s="16">
        <v>0</v>
      </c>
    </row>
    <row r="48" spans="1:7" ht="30" x14ac:dyDescent="0.25">
      <c r="A48" s="4" t="s">
        <v>36</v>
      </c>
      <c r="B48" s="16"/>
      <c r="C48" s="16"/>
      <c r="D48" s="4">
        <v>0</v>
      </c>
      <c r="E48" s="5" t="s">
        <v>32</v>
      </c>
      <c r="F48" s="4">
        <f>142+105</f>
        <v>247</v>
      </c>
      <c r="G48" s="16">
        <v>0</v>
      </c>
    </row>
    <row r="49" spans="1:7" x14ac:dyDescent="0.25">
      <c r="A49" s="4" t="s">
        <v>36</v>
      </c>
      <c r="B49" s="16"/>
      <c r="C49" s="16"/>
      <c r="D49" s="4">
        <v>0</v>
      </c>
      <c r="E49" s="16"/>
      <c r="F49" s="16"/>
      <c r="G49" s="16">
        <v>0</v>
      </c>
    </row>
    <row r="50" spans="1:7" x14ac:dyDescent="0.25">
      <c r="A50" s="4" t="s">
        <v>36</v>
      </c>
      <c r="B50" s="16"/>
      <c r="C50" s="16"/>
      <c r="D50" s="4">
        <v>0</v>
      </c>
      <c r="E50" s="16"/>
      <c r="F50" s="16"/>
      <c r="G50" s="16">
        <v>0</v>
      </c>
    </row>
    <row r="51" spans="1:7" x14ac:dyDescent="0.25">
      <c r="A51" s="4" t="s">
        <v>36</v>
      </c>
      <c r="B51" s="16"/>
      <c r="C51" s="16"/>
      <c r="D51" s="4">
        <v>0</v>
      </c>
      <c r="E51" s="4"/>
      <c r="F51" s="16"/>
      <c r="G51" s="16">
        <v>0</v>
      </c>
    </row>
    <row r="52" spans="1:7" x14ac:dyDescent="0.25">
      <c r="A52" s="4" t="s">
        <v>36</v>
      </c>
      <c r="B52" s="16"/>
      <c r="C52" s="16"/>
      <c r="D52" s="4">
        <v>0</v>
      </c>
      <c r="E52" s="4"/>
      <c r="F52" s="16"/>
      <c r="G52" s="16">
        <v>0</v>
      </c>
    </row>
    <row r="53" spans="1:7" x14ac:dyDescent="0.25">
      <c r="A53" s="4" t="s">
        <v>36</v>
      </c>
      <c r="B53" s="16"/>
      <c r="C53" s="16"/>
      <c r="D53" s="4">
        <v>35</v>
      </c>
      <c r="E53" s="4"/>
      <c r="F53" s="16"/>
      <c r="G53" s="16">
        <v>0</v>
      </c>
    </row>
    <row r="54" spans="1:7" ht="30" x14ac:dyDescent="0.25">
      <c r="A54" s="4" t="s">
        <v>58</v>
      </c>
      <c r="B54" s="16"/>
      <c r="C54" s="16"/>
      <c r="D54" s="4">
        <v>0</v>
      </c>
      <c r="E54" s="5" t="s">
        <v>62</v>
      </c>
      <c r="F54" s="4">
        <v>137</v>
      </c>
      <c r="G54" s="16">
        <v>0</v>
      </c>
    </row>
    <row r="55" spans="1:7" x14ac:dyDescent="0.25">
      <c r="A55" s="4" t="s">
        <v>58</v>
      </c>
      <c r="B55" s="16"/>
      <c r="C55" s="16"/>
      <c r="D55" s="4">
        <v>0</v>
      </c>
      <c r="E55" s="4"/>
      <c r="F55" s="16"/>
      <c r="G55" s="16">
        <v>0</v>
      </c>
    </row>
    <row r="56" spans="1:7" x14ac:dyDescent="0.25">
      <c r="A56" s="4" t="s">
        <v>58</v>
      </c>
      <c r="B56" s="5" t="s">
        <v>61</v>
      </c>
      <c r="C56" s="4">
        <v>50</v>
      </c>
      <c r="D56" s="4">
        <v>0</v>
      </c>
      <c r="E56" s="4"/>
      <c r="F56" s="16"/>
      <c r="G56" s="16">
        <v>0</v>
      </c>
    </row>
    <row r="57" spans="1:7" x14ac:dyDescent="0.25">
      <c r="A57" s="4" t="s">
        <v>58</v>
      </c>
      <c r="B57" s="5" t="s">
        <v>63</v>
      </c>
      <c r="C57" s="4">
        <v>5414</v>
      </c>
      <c r="D57" s="4">
        <v>0</v>
      </c>
      <c r="E57" s="4"/>
      <c r="F57" s="16"/>
      <c r="G57" s="16">
        <v>0</v>
      </c>
    </row>
    <row r="58" spans="1:7" x14ac:dyDescent="0.25">
      <c r="A58" s="4" t="s">
        <v>58</v>
      </c>
      <c r="B58" s="5"/>
      <c r="C58" s="4"/>
      <c r="D58" s="4">
        <v>0</v>
      </c>
      <c r="E58" s="16"/>
      <c r="F58" s="16"/>
      <c r="G58" s="16">
        <v>0</v>
      </c>
    </row>
  </sheetData>
  <mergeCells count="4">
    <mergeCell ref="A1:G1"/>
    <mergeCell ref="A2:A3"/>
    <mergeCell ref="B2:D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acer-pc</cp:lastModifiedBy>
  <dcterms:created xsi:type="dcterms:W3CDTF">2023-10-17T05:18:27Z</dcterms:created>
  <dcterms:modified xsi:type="dcterms:W3CDTF">2023-12-24T13:46:18Z</dcterms:modified>
</cp:coreProperties>
</file>